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75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<sst xmlns="http://schemas.openxmlformats.org/spreadsheetml/2006/main" count="68" uniqueCount="60">
  <si>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Calculations for Kinetics lectures for Jose's Atmospheric Chemistry Class</t>
  </si>
  <si>
    <t>sunlight</t>
  </si>
  <si>
    <t>W m-2</t>
  </si>
  <si>
    <t>nm2</t>
  </si>
  <si>
    <t>OH molecule (very approximate area)</t>
  </si>
  <si>
    <t>W</t>
  </si>
  <si>
    <t>assume all 500 nm radiation</t>
  </si>
  <si>
    <t>nm</t>
  </si>
  <si>
    <t>J s-1</t>
  </si>
  <si>
    <t>Planck constant</t>
  </si>
  <si>
    <t>J s</t>
  </si>
  <si>
    <t>Speed of light</t>
  </si>
  <si>
    <t>m s-1</t>
  </si>
  <si>
    <t>m2</t>
  </si>
  <si>
    <t>photons J-1</t>
  </si>
  <si>
    <t>m</t>
  </si>
  <si>
    <r>
      <t xml:space="preserve">using E = hc / </t>
    </r>
    <r>
      <rPr>
        <sz val="10"/>
        <rFont val="Symbol"/>
        <family val="1"/>
      </rPr>
      <t>l</t>
    </r>
  </si>
  <si>
    <t>answer</t>
  </si>
  <si>
    <t>photons s-1</t>
  </si>
  <si>
    <t># of photons per second as seen by an OH molecule in Boulder</t>
  </si>
  <si>
    <t># of heterogeneous collisions per second as seen by an OH molecule in Boulder</t>
  </si>
  <si>
    <t># of gas phase collisions per second as seen by an OH molecule in Boulder</t>
  </si>
  <si>
    <t>cm2</t>
  </si>
  <si>
    <t>Torr</t>
  </si>
  <si>
    <t>K</t>
  </si>
  <si>
    <t>J K-1</t>
  </si>
  <si>
    <r>
      <t xml:space="preserve">Mean molecular velocity, c = sqrt( 8RT / </t>
    </r>
    <r>
      <rPr>
        <sz val="10"/>
        <rFont val="Symbol"/>
        <family val="1"/>
      </rPr>
      <t>p</t>
    </r>
    <r>
      <rPr>
        <sz val="10"/>
        <rFont val="Times New Roman"/>
        <family val="0"/>
      </rPr>
      <t>M)</t>
    </r>
  </si>
  <si>
    <r>
      <t xml:space="preserve">Collision frequency = sqrt(2) *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 xml:space="preserve"> c N/V</t>
    </r>
  </si>
  <si>
    <r>
      <t xml:space="preserve">N2 molecule collision cross section, </t>
    </r>
    <r>
      <rPr>
        <sz val="10"/>
        <rFont val="Symbol"/>
        <family val="1"/>
      </rPr>
      <t>s</t>
    </r>
  </si>
  <si>
    <t>mol-1</t>
  </si>
  <si>
    <t>Gas Constant, R</t>
  </si>
  <si>
    <t>Avagadro's number, Na</t>
  </si>
  <si>
    <t>Boltzmann constant, k</t>
  </si>
  <si>
    <t>Room temperature, T</t>
  </si>
  <si>
    <t>Typical pressure in Boulder, P</t>
  </si>
  <si>
    <t>Aside</t>
  </si>
  <si>
    <t>J K-1 mol-1</t>
  </si>
  <si>
    <t>Pascal</t>
  </si>
  <si>
    <t>cm3</t>
  </si>
  <si>
    <t>Concentration, PV = nRT, n/V = P/RT</t>
  </si>
  <si>
    <t>1 m3 = 10^6 cm3</t>
  </si>
  <si>
    <t>molecule cm-3</t>
  </si>
  <si>
    <t>mole m-3</t>
  </si>
  <si>
    <t># gas molecules per cm3, N/V</t>
  </si>
  <si>
    <t>Molecular weight of OH, M</t>
  </si>
  <si>
    <t>g mole-1</t>
  </si>
  <si>
    <t>kg mole-1</t>
  </si>
  <si>
    <t>cm s-1</t>
  </si>
  <si>
    <t>collisions s-1</t>
  </si>
  <si>
    <t>sunlight shining on OH molecule</t>
  </si>
  <si>
    <t>k(het) = 1/4 * g * c * p * r^2 * N</t>
  </si>
  <si>
    <r>
      <t xml:space="preserve">k(het) = 1/4 * </t>
    </r>
    <r>
      <rPr>
        <sz val="10"/>
        <rFont val="Symbol"/>
        <family val="1"/>
      </rPr>
      <t>g</t>
    </r>
    <r>
      <rPr>
        <sz val="10"/>
        <rFont val="Times New Roman"/>
        <family val="0"/>
      </rPr>
      <t xml:space="preserve"> * c * </t>
    </r>
    <r>
      <rPr>
        <sz val="10"/>
        <rFont val="Symbol"/>
        <family val="1"/>
      </rPr>
      <t>p</t>
    </r>
    <r>
      <rPr>
        <sz val="10"/>
        <rFont val="Times New Roman"/>
        <family val="0"/>
      </rPr>
      <t xml:space="preserve"> * r^2 * N</t>
    </r>
  </si>
  <si>
    <t>g = uptake coefficient, assume = 1</t>
  </si>
  <si>
    <t>c = mean molecular velocity</t>
  </si>
  <si>
    <t>r = radius of typical aerosol, assume d = 500nm</t>
  </si>
  <si>
    <t>N = number of aerosol per cm3</t>
  </si>
  <si>
    <t xml:space="preserve">   assumption for moderately polluted city like Boulder</t>
  </si>
  <si>
    <t># / cm3</t>
  </si>
  <si>
    <t>cm</t>
  </si>
  <si>
    <t>collision s-1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</si>
</sst>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E+00"/>
    <numFmt numFmtId="170" formatCode="0.0.E+00"/>
    <numFmt numFmtId="171" formatCode="0.00000000"/>
    <numFmt numFmtId="172" formatCode="0.0000000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Symbol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24" sqref="B24"/>
    </sheetView>
  </sheetViews>
  <sheetFormatPr defaultColWidth="9.33203125" defaultRowHeight="12.75"/>
  <cols>
    <col min="1" max="1" width="48.83203125" style="0" customWidth="1"/>
    <col min="2" max="2" width="14.33203125" style="0" customWidth="1"/>
    <col min="3" max="3" width="15.83203125" style="0" customWidth="1"/>
    <col min="4" max="4" width="24" style="0" customWidth="1"/>
    <col min="6" max="6" width="10.83203125" style="0" customWidth="1"/>
  </cols>
  <sheetData>
    <row r="1" ht="12.75">
      <c r="A1" s="5" t="s">
        <v>0</v>
      </c>
    </row>
    <row r="5" spans="1:3" ht="13.5" thickBot="1">
      <c r="A5" s="1" t="s">
        <v>19</v>
      </c>
      <c r="B5" s="1"/>
      <c r="C5" s="1"/>
    </row>
    <row r="6" spans="1:3" ht="12.75">
      <c r="A6" t="s">
        <v>1</v>
      </c>
      <c r="B6">
        <v>1360</v>
      </c>
      <c r="C6" t="s">
        <v>2</v>
      </c>
    </row>
    <row r="7" spans="1:3" ht="12.75">
      <c r="A7" t="s">
        <v>4</v>
      </c>
      <c r="B7">
        <v>0.5</v>
      </c>
      <c r="C7" t="s">
        <v>3</v>
      </c>
    </row>
    <row r="8" spans="2:3" ht="12.75">
      <c r="B8">
        <f>B7*0.000000000000000001</f>
        <v>5E-19</v>
      </c>
      <c r="C8" t="s">
        <v>13</v>
      </c>
    </row>
    <row r="9" spans="1:3" ht="12.75">
      <c r="A9" t="s">
        <v>49</v>
      </c>
      <c r="B9">
        <f>B6*B8</f>
        <v>6.8E-16</v>
      </c>
      <c r="C9" t="s">
        <v>5</v>
      </c>
    </row>
    <row r="10" spans="2:3" ht="12.75">
      <c r="B10" s="5">
        <f>B6*B8</f>
        <v>6.8E-16</v>
      </c>
      <c r="C10" t="s">
        <v>8</v>
      </c>
    </row>
    <row r="11" spans="1:3" ht="12.75">
      <c r="A11" t="s">
        <v>6</v>
      </c>
      <c r="B11">
        <v>500</v>
      </c>
      <c r="C11" t="s">
        <v>7</v>
      </c>
    </row>
    <row r="12" spans="2:3" ht="12.75">
      <c r="B12">
        <f>B11*0.000000001</f>
        <v>5.000000000000001E-07</v>
      </c>
      <c r="C12" t="s">
        <v>15</v>
      </c>
    </row>
    <row r="13" spans="1:3" ht="12.75">
      <c r="A13" t="s">
        <v>9</v>
      </c>
      <c r="B13" s="2">
        <v>6.62608E-34</v>
      </c>
      <c r="C13" t="s">
        <v>10</v>
      </c>
    </row>
    <row r="14" spans="1:3" ht="12.75">
      <c r="A14" t="s">
        <v>11</v>
      </c>
      <c r="B14" s="2">
        <v>299790000</v>
      </c>
      <c r="C14" t="s">
        <v>12</v>
      </c>
    </row>
    <row r="15" spans="1:3" ht="12.75">
      <c r="A15" t="s">
        <v>16</v>
      </c>
      <c r="B15" s="6">
        <f>B12/B13/B14</f>
        <v>2.517075179551209E+18</v>
      </c>
      <c r="C15" t="s">
        <v>14</v>
      </c>
    </row>
    <row r="16" spans="1:3" ht="12.75">
      <c r="A16" t="s">
        <v>17</v>
      </c>
      <c r="B16" s="6">
        <f>B10*B15</f>
        <v>1711.6111220948221</v>
      </c>
      <c r="C16" t="s">
        <v>18</v>
      </c>
    </row>
    <row r="19" spans="1:3" ht="13.5" thickBot="1">
      <c r="A19" s="1" t="s">
        <v>20</v>
      </c>
      <c r="B19" s="1"/>
      <c r="C19" s="1"/>
    </row>
    <row r="20" ht="12.75">
      <c r="A20" s="9" t="s">
        <v>51</v>
      </c>
    </row>
    <row r="21" spans="1:2" ht="12.75">
      <c r="A21" s="9" t="s">
        <v>52</v>
      </c>
      <c r="B21">
        <v>1</v>
      </c>
    </row>
    <row r="22" spans="1:3" ht="12.75">
      <c r="A22" s="9" t="s">
        <v>53</v>
      </c>
      <c r="B22" s="4">
        <f>B47</f>
        <v>60911.82847978794</v>
      </c>
      <c r="C22" t="s">
        <v>47</v>
      </c>
    </row>
    <row r="23" spans="1:3" ht="12.75">
      <c r="A23" s="9" t="s">
        <v>54</v>
      </c>
      <c r="B23" s="4">
        <v>250</v>
      </c>
      <c r="C23" t="s">
        <v>7</v>
      </c>
    </row>
    <row r="24" spans="1:3" ht="12.75">
      <c r="A24" s="9"/>
      <c r="B24">
        <f>B23*0.0000001</f>
        <v>2.4999999999999998E-05</v>
      </c>
      <c r="C24" t="s">
        <v>58</v>
      </c>
    </row>
    <row r="25" spans="1:2" ht="12.75">
      <c r="A25" s="9" t="s">
        <v>55</v>
      </c>
      <c r="B25" s="4"/>
    </row>
    <row r="26" spans="1:3" ht="12.75">
      <c r="A26" s="9" t="s">
        <v>56</v>
      </c>
      <c r="B26" s="4">
        <v>100000</v>
      </c>
      <c r="C26" t="s">
        <v>57</v>
      </c>
    </row>
    <row r="27" spans="1:3" ht="12.75">
      <c r="A27" s="9" t="s">
        <v>50</v>
      </c>
      <c r="B27" s="3">
        <f>B21*B22*PI()*B24^2*B26</f>
        <v>11.960009554301456</v>
      </c>
      <c r="C27" t="s">
        <v>59</v>
      </c>
    </row>
    <row r="30" spans="1:3" ht="13.5" thickBot="1">
      <c r="A30" s="1" t="s">
        <v>21</v>
      </c>
      <c r="B30" s="1"/>
      <c r="C30" s="1"/>
    </row>
    <row r="31" spans="1:3" ht="12.75">
      <c r="A31" t="s">
        <v>34</v>
      </c>
      <c r="B31">
        <v>760</v>
      </c>
      <c r="C31" t="s">
        <v>23</v>
      </c>
    </row>
    <row r="32" spans="2:3" ht="12.75">
      <c r="B32" s="4">
        <f>B31*133.3224</f>
        <v>101325.02399999999</v>
      </c>
      <c r="C32" t="s">
        <v>37</v>
      </c>
    </row>
    <row r="33" spans="1:3" ht="12.75">
      <c r="A33" t="s">
        <v>33</v>
      </c>
      <c r="B33">
        <v>298</v>
      </c>
      <c r="C33" t="s">
        <v>24</v>
      </c>
    </row>
    <row r="34" spans="1:4" ht="12.75">
      <c r="A34" t="s">
        <v>30</v>
      </c>
      <c r="B34" s="3">
        <f>E35*E36</f>
        <v>8.311814</v>
      </c>
      <c r="C34" t="s">
        <v>36</v>
      </c>
      <c r="D34" t="s">
        <v>35</v>
      </c>
    </row>
    <row r="35" spans="4:6" ht="12.75">
      <c r="D35" t="s">
        <v>32</v>
      </c>
      <c r="E35" s="2">
        <v>1.3807E-23</v>
      </c>
      <c r="F35" t="s">
        <v>25</v>
      </c>
    </row>
    <row r="36" spans="4:6" ht="12.75">
      <c r="D36" t="s">
        <v>31</v>
      </c>
      <c r="E36" s="2">
        <v>6.02E+23</v>
      </c>
      <c r="F36" t="s">
        <v>29</v>
      </c>
    </row>
    <row r="37" spans="4:6" ht="12.75">
      <c r="D37" t="s">
        <v>30</v>
      </c>
      <c r="E37" s="3">
        <f>E35*E36</f>
        <v>8.311814</v>
      </c>
      <c r="F37" t="s">
        <v>36</v>
      </c>
    </row>
    <row r="38" spans="1:3" ht="12.75">
      <c r="A38" t="s">
        <v>39</v>
      </c>
      <c r="B38">
        <f>B32/B34/B33</f>
        <v>40.90765975518733</v>
      </c>
      <c r="C38" t="s">
        <v>42</v>
      </c>
    </row>
    <row r="39" spans="1:3" ht="12.75">
      <c r="A39" t="s">
        <v>31</v>
      </c>
      <c r="B39" s="2">
        <v>6.02E+23</v>
      </c>
      <c r="C39" t="s">
        <v>29</v>
      </c>
    </row>
    <row r="40" spans="1:3" ht="12.75">
      <c r="A40" t="s">
        <v>40</v>
      </c>
      <c r="B40" s="2">
        <v>1000000</v>
      </c>
      <c r="C40" t="s">
        <v>38</v>
      </c>
    </row>
    <row r="41" spans="1:3" ht="12.75">
      <c r="A41" t="s">
        <v>43</v>
      </c>
      <c r="B41" s="6">
        <f>B38*B39/B40</f>
        <v>2.4626411172622774E+19</v>
      </c>
      <c r="C41" t="s">
        <v>41</v>
      </c>
    </row>
    <row r="42" spans="1:3" ht="12.75">
      <c r="A42" t="s">
        <v>28</v>
      </c>
      <c r="B42">
        <v>0.43</v>
      </c>
      <c r="C42" t="s">
        <v>3</v>
      </c>
    </row>
    <row r="43" spans="2:3" ht="12.75">
      <c r="B43" s="5">
        <f>B42*0.00000000000001</f>
        <v>4.3E-15</v>
      </c>
      <c r="C43" t="s">
        <v>22</v>
      </c>
    </row>
    <row r="44" spans="1:3" ht="12.75">
      <c r="A44" t="s">
        <v>44</v>
      </c>
      <c r="B44">
        <v>17</v>
      </c>
      <c r="C44" t="s">
        <v>45</v>
      </c>
    </row>
    <row r="45" spans="2:3" ht="12.75">
      <c r="B45">
        <f>B44/1000</f>
        <v>0.017</v>
      </c>
      <c r="C45" t="s">
        <v>46</v>
      </c>
    </row>
    <row r="46" spans="1:3" ht="12.75">
      <c r="A46" t="s">
        <v>26</v>
      </c>
      <c r="B46" s="8">
        <f>SQRT(8*B34*B33/PI()/B45)</f>
        <v>609.1182847978794</v>
      </c>
      <c r="C46" t="s">
        <v>12</v>
      </c>
    </row>
    <row r="47" spans="2:3" ht="12.75">
      <c r="B47" s="7">
        <f>B46*100</f>
        <v>60911.82847978794</v>
      </c>
      <c r="C47" t="s">
        <v>47</v>
      </c>
    </row>
    <row r="48" spans="1:3" ht="12.75">
      <c r="A48" t="s">
        <v>27</v>
      </c>
      <c r="B48" s="6">
        <f>SQRT(2)*B43*B47*B41</f>
        <v>9121919100.931824</v>
      </c>
      <c r="C48" t="s">
        <v>48</v>
      </c>
    </row>
    <row r="49" ht="12.75">
      <c r="B4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Dunlea</dc:creator>
  <cp:keywords/>
  <dc:description/>
  <cp:lastModifiedBy>Jose</cp:lastModifiedBy>
  <dcterms:created xsi:type="dcterms:W3CDTF">2005-01-03T16:25:55Z</dcterms:created>
  <dcterms:modified xsi:type="dcterms:W3CDTF">2012-11-19T12:34:30Z</dcterms:modified>
  <cp:category/>
  <cp:version/>
  <cp:contentType/>
  <cp:contentStatus/>
</cp:coreProperties>
</file>